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80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0" i="1"/>
  <c r="I20"/>
  <c r="J20"/>
  <c r="H21"/>
  <c r="I21"/>
  <c r="J21"/>
  <c r="H22"/>
  <c r="I22"/>
  <c r="J22" s="1"/>
  <c r="H23"/>
  <c r="I23"/>
  <c r="J23" s="1"/>
  <c r="H24"/>
  <c r="J24" s="1"/>
  <c r="I24"/>
  <c r="H25"/>
  <c r="I25"/>
  <c r="J25" s="1"/>
  <c r="H26"/>
  <c r="I26"/>
  <c r="J26"/>
  <c r="H27"/>
  <c r="I27"/>
  <c r="J27" s="1"/>
  <c r="H28"/>
  <c r="I28"/>
  <c r="J28" s="1"/>
  <c r="H29"/>
  <c r="I29"/>
  <c r="J29" s="1"/>
  <c r="H30"/>
  <c r="I30"/>
  <c r="J30"/>
  <c r="H31"/>
  <c r="I31"/>
  <c r="J31" s="1"/>
  <c r="H32"/>
  <c r="I32"/>
  <c r="J32" s="1"/>
  <c r="H33"/>
  <c r="I33"/>
  <c r="H34"/>
  <c r="I34"/>
  <c r="J34"/>
  <c r="H35"/>
  <c r="I35"/>
  <c r="J35" s="1"/>
  <c r="H36"/>
  <c r="I36"/>
  <c r="J36" s="1"/>
  <c r="H37"/>
  <c r="I37"/>
  <c r="J37" s="1"/>
  <c r="H38"/>
  <c r="I38"/>
  <c r="J38"/>
  <c r="J19"/>
  <c r="I19"/>
  <c r="H19"/>
  <c r="E30"/>
  <c r="E31" s="1"/>
  <c r="E32" s="1"/>
  <c r="E33" s="1"/>
  <c r="E34" s="1"/>
  <c r="E35" s="1"/>
  <c r="E36" s="1"/>
  <c r="E37" s="1"/>
  <c r="E38" s="1"/>
  <c r="B20"/>
  <c r="B21" s="1"/>
  <c r="B22" s="1"/>
  <c r="B23" s="1"/>
  <c r="B24" s="1"/>
  <c r="B25" s="1"/>
  <c r="B26" s="1"/>
  <c r="B27" s="1"/>
  <c r="B28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J33" l="1"/>
</calcChain>
</file>

<file path=xl/sharedStrings.xml><?xml version="1.0" encoding="utf-8"?>
<sst xmlns="http://schemas.openxmlformats.org/spreadsheetml/2006/main" count="50" uniqueCount="37">
  <si>
    <t>trial</t>
  </si>
  <si>
    <t>F</t>
  </si>
  <si>
    <t>Fl</t>
  </si>
  <si>
    <t>T</t>
  </si>
  <si>
    <t>m</t>
  </si>
  <si>
    <t>Add</t>
  </si>
  <si>
    <t>mass</t>
  </si>
  <si>
    <t>gate 1</t>
  </si>
  <si>
    <t>t 1</t>
  </si>
  <si>
    <t>s</t>
  </si>
  <si>
    <t>gate 2</t>
  </si>
  <si>
    <t>t 2</t>
  </si>
  <si>
    <t>v 1</t>
  </si>
  <si>
    <t>m/s</t>
  </si>
  <si>
    <t>v2</t>
  </si>
  <si>
    <t>a</t>
  </si>
  <si>
    <t>measured</t>
  </si>
  <si>
    <t>s flag</t>
  </si>
  <si>
    <t>V1=s flag/t1</t>
  </si>
  <si>
    <t>V2=s flag/t2</t>
  </si>
  <si>
    <t>m/s/s</t>
  </si>
  <si>
    <t>s track</t>
  </si>
  <si>
    <t>FACTORS THAT AFFECT ACCELERATION LAB</t>
  </si>
  <si>
    <t>PURPOSE:  TO INVESTIGATE HOW THE FORCE PULLING AN OBJECT AFFECTS ITS ACC. AND HOW MASSIVE THE OBJECT BEING PULLED AFFECTS THE ACC.</t>
  </si>
  <si>
    <t>PROCEDURE:</t>
  </si>
  <si>
    <t>DATA TABLE:</t>
  </si>
  <si>
    <t>calculated</t>
  </si>
  <si>
    <t>a=(v2*v2-v1*v1)/2s track</t>
  </si>
  <si>
    <t>(washers)</t>
  </si>
  <si>
    <t>g</t>
  </si>
  <si>
    <t>Period 8</t>
  </si>
  <si>
    <t>x-axis 1st</t>
  </si>
  <si>
    <t>Calculations:</t>
  </si>
  <si>
    <t>= .025 m/.074 s =</t>
  </si>
  <si>
    <t>Conclusion:</t>
  </si>
  <si>
    <t>Summary:</t>
  </si>
  <si>
    <t>1. We placed one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</si>
</sst>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4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Acc. vs Force</a:t>
            </a:r>
          </a:p>
        </c:rich>
      </c:tx>
      <c:layout>
        <c:manualLayout>
          <c:xMode val="edge"/>
          <c:yMode val="edge"/>
          <c:x val="0.17694278830848803"/>
          <c:y val="1.4457831325301205E-2"/>
        </c:manualLayout>
      </c:layout>
    </c:title>
    <c:plotArea>
      <c:layout>
        <c:manualLayout>
          <c:layoutTarget val="inner"/>
          <c:xMode val="edge"/>
          <c:yMode val="edge"/>
          <c:x val="0.11966885389326334"/>
          <c:y val="5.1400554097404488E-2"/>
          <c:w val="0.56172703412073499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40492425880000998"/>
                  <c:y val="-0.13882212313822218"/>
                </c:manualLayout>
              </c:layout>
              <c:numFmt formatCode="General" sourceLinked="0"/>
            </c:trendlineLbl>
          </c:trendline>
          <c:xVal>
            <c:numRef>
              <c:f>Sheet1!$B$19:$B$28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Sheet1!$J$19:$J$28</c:f>
              <c:numCache>
                <c:formatCode>0.000</c:formatCode>
                <c:ptCount val="10"/>
                <c:pt idx="0">
                  <c:v>0.25042087193524354</c:v>
                </c:pt>
                <c:pt idx="1">
                  <c:v>1.4598895441919679</c:v>
                </c:pt>
                <c:pt idx="2">
                  <c:v>1.903503748438151</c:v>
                </c:pt>
                <c:pt idx="3">
                  <c:v>2.1480050426017958</c:v>
                </c:pt>
                <c:pt idx="4">
                  <c:v>3.0985970705430943</c:v>
                </c:pt>
                <c:pt idx="5">
                  <c:v>3.041391028404016</c:v>
                </c:pt>
                <c:pt idx="6">
                  <c:v>5.7648317591499403</c:v>
                </c:pt>
                <c:pt idx="7">
                  <c:v>4.510870706307216</c:v>
                </c:pt>
                <c:pt idx="8">
                  <c:v>3.6227508754981281</c:v>
                </c:pt>
                <c:pt idx="9">
                  <c:v>7.3646868674403505</c:v>
                </c:pt>
              </c:numCache>
            </c:numRef>
          </c:yVal>
        </c:ser>
        <c:axId val="68283776"/>
        <c:axId val="94233728"/>
      </c:scatterChart>
      <c:valAx>
        <c:axId val="68283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Force (washers)</a:t>
                </a:r>
              </a:p>
            </c:rich>
          </c:tx>
          <c:layout>
            <c:manualLayout>
              <c:xMode val="edge"/>
              <c:yMode val="edge"/>
              <c:x val="0.30132962498618976"/>
              <c:y val="0.83997571387913861"/>
            </c:manualLayout>
          </c:layout>
        </c:title>
        <c:numFmt formatCode="0" sourceLinked="1"/>
        <c:tickLblPos val="nextTo"/>
        <c:crossAx val="94233728"/>
        <c:crosses val="autoZero"/>
        <c:crossBetween val="midCat"/>
      </c:valAx>
      <c:valAx>
        <c:axId val="9423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Acc. (m/s/s)</a:t>
                </a:r>
              </a:p>
            </c:rich>
          </c:tx>
          <c:layout/>
        </c:title>
        <c:numFmt formatCode="0.000" sourceLinked="1"/>
        <c:tickLblPos val="nextTo"/>
        <c:crossAx val="682837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Acceleration vs Additional Mass</a:t>
            </a:r>
          </a:p>
        </c:rich>
      </c:tx>
      <c:layout>
        <c:manualLayout>
          <c:xMode val="edge"/>
          <c:yMode val="edge"/>
          <c:x val="0.17911403682808863"/>
          <c:y val="6.2650602409638559E-2"/>
        </c:manualLayout>
      </c:layout>
    </c:title>
    <c:plotArea>
      <c:layout>
        <c:manualLayout>
          <c:layoutTarget val="inner"/>
          <c:xMode val="edge"/>
          <c:yMode val="edge"/>
          <c:x val="0.10577996500437445"/>
          <c:y val="7.4548702245552642E-2"/>
          <c:w val="0.82865748031496067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9.7437185300315532E-2"/>
                  <c:y val="-0.2382563324162793"/>
                </c:manualLayout>
              </c:layout>
              <c:numFmt formatCode="General" sourceLinked="0"/>
            </c:trendlineLbl>
          </c:trendline>
          <c:xVal>
            <c:numRef>
              <c:f>Sheet1!$E$29:$E$38</c:f>
              <c:numCache>
                <c:formatCode>0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Sheet1!$J$29:$J$38</c:f>
              <c:numCache>
                <c:formatCode>0.000</c:formatCode>
                <c:ptCount val="10"/>
                <c:pt idx="0">
                  <c:v>3.0082492210138652</c:v>
                </c:pt>
                <c:pt idx="1">
                  <c:v>2.5621474485110856</c:v>
                </c:pt>
                <c:pt idx="2">
                  <c:v>2.2052294104566164</c:v>
                </c:pt>
                <c:pt idx="3">
                  <c:v>1.889701794388944</c:v>
                </c:pt>
                <c:pt idx="4">
                  <c:v>1.6486186311259201</c:v>
                </c:pt>
                <c:pt idx="5">
                  <c:v>1.2787049685264351</c:v>
                </c:pt>
                <c:pt idx="6">
                  <c:v>1.4683488407812197</c:v>
                </c:pt>
                <c:pt idx="7">
                  <c:v>1.2940962944699645</c:v>
                </c:pt>
                <c:pt idx="8">
                  <c:v>1.1421852691693966</c:v>
                </c:pt>
                <c:pt idx="9">
                  <c:v>0.84984214928279933</c:v>
                </c:pt>
              </c:numCache>
            </c:numRef>
          </c:yVal>
        </c:ser>
        <c:axId val="94312320"/>
        <c:axId val="94313856"/>
      </c:scatterChart>
      <c:valAx>
        <c:axId val="9431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Add. Mass (grams)</a:t>
                </a:r>
              </a:p>
            </c:rich>
          </c:tx>
          <c:layout/>
        </c:title>
        <c:numFmt formatCode="0" sourceLinked="1"/>
        <c:tickLblPos val="nextTo"/>
        <c:crossAx val="94313856"/>
        <c:crosses val="autoZero"/>
        <c:crossBetween val="midCat"/>
      </c:valAx>
      <c:valAx>
        <c:axId val="94313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Acc. (m/s^2)</a:t>
                </a:r>
              </a:p>
            </c:rich>
          </c:tx>
          <c:layout/>
        </c:title>
        <c:numFmt formatCode="0.000" sourceLinked="1"/>
        <c:tickLblPos val="nextTo"/>
        <c:crossAx val="9431232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11112</xdr:colOff>
      <xdr:row>38</xdr:row>
      <xdr:rowOff>101599</xdr:rowOff>
    </xdr:from>
    <xdr:to>
      <xdr:col>9</xdr:col>
      <xdr:colOff>285749</xdr:colOff>
      <xdr:row>58</xdr:row>
      <xdr:rowOff>15874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230189</xdr:colOff>
      <xdr:row>59</xdr:row>
      <xdr:rowOff>133349</xdr:rowOff>
    </xdr:from>
    <xdr:to>
      <xdr:col>9</xdr:col>
      <xdr:colOff>85726</xdr:colOff>
      <xdr:row>78</xdr:row>
      <xdr:rowOff>55562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2"/>
  <sheetViews>
    <sheetView tabSelected="1" zoomScale="120" zoomScaleNormal="120" workbookViewId="0">
      <selection activeCell="C6" sqref="C6"/>
    </sheetView>
  </sheetViews>
  <sheetFormatPr defaultRowHeight="12.75"/>
  <cols>
    <col min="2" max="2" width="9.140625" style="10"/>
    <col min="3" max="4" width="9.140625" style="2"/>
    <col min="5" max="5" width="9.140625" style="10"/>
    <col min="6" max="7" width="9.140625" style="2"/>
    <col min="8" max="9" width="11.42578125" style="2" bestFit="1" customWidth="1"/>
    <col min="10" max="10" width="22.28515625" style="2" bestFit="1" customWidth="1"/>
  </cols>
  <sheetData>
    <row r="2" spans="1:10">
      <c r="D2" s="2" t="s">
        <v>22</v>
      </c>
      <c r="J2" s="3" t="s">
        <v>30</v>
      </c>
    </row>
    <row r="3" spans="1:10">
      <c r="A3" t="s">
        <v>23</v>
      </c>
    </row>
    <row r="5" spans="1:10">
      <c r="A5" t="s">
        <v>24</v>
      </c>
    </row>
    <row r="6" spans="1:10">
      <c r="C6" s="15" t="s">
        <v>36</v>
      </c>
    </row>
    <row r="13" spans="1:10">
      <c r="A13" t="s">
        <v>25</v>
      </c>
    </row>
    <row r="14" spans="1:10">
      <c r="A14" s="4"/>
      <c r="B14" s="11"/>
      <c r="C14" s="5" t="s">
        <v>16</v>
      </c>
      <c r="D14" s="5" t="s">
        <v>16</v>
      </c>
      <c r="E14" s="11" t="s">
        <v>16</v>
      </c>
      <c r="F14" s="5" t="s">
        <v>16</v>
      </c>
      <c r="G14" s="5" t="s">
        <v>16</v>
      </c>
      <c r="H14" s="5" t="s">
        <v>26</v>
      </c>
      <c r="I14" s="5" t="s">
        <v>26</v>
      </c>
      <c r="J14" s="6" t="s">
        <v>26</v>
      </c>
    </row>
    <row r="15" spans="1:10">
      <c r="A15" s="7" t="s">
        <v>0</v>
      </c>
      <c r="B15" s="12" t="s">
        <v>31</v>
      </c>
      <c r="C15" s="8" t="s">
        <v>2</v>
      </c>
      <c r="D15" s="8" t="s">
        <v>3</v>
      </c>
      <c r="E15" s="12" t="s">
        <v>5</v>
      </c>
      <c r="F15" s="8" t="s">
        <v>7</v>
      </c>
      <c r="G15" s="8" t="s">
        <v>10</v>
      </c>
      <c r="H15" s="8" t="s">
        <v>18</v>
      </c>
      <c r="I15" s="8" t="s">
        <v>19</v>
      </c>
      <c r="J15" s="3" t="s">
        <v>27</v>
      </c>
    </row>
    <row r="16" spans="1:10">
      <c r="B16" s="13" t="s">
        <v>1</v>
      </c>
      <c r="C16" s="1" t="s">
        <v>17</v>
      </c>
      <c r="D16" s="1" t="s">
        <v>21</v>
      </c>
      <c r="E16" s="13" t="s">
        <v>6</v>
      </c>
      <c r="F16" s="9" t="s">
        <v>8</v>
      </c>
      <c r="G16" s="1" t="s">
        <v>11</v>
      </c>
      <c r="H16" s="1" t="s">
        <v>12</v>
      </c>
      <c r="I16" s="1" t="s">
        <v>14</v>
      </c>
      <c r="J16" s="1" t="s">
        <v>15</v>
      </c>
    </row>
    <row r="17" spans="1:10">
      <c r="B17" s="13" t="s">
        <v>28</v>
      </c>
      <c r="C17" s="1" t="s">
        <v>4</v>
      </c>
      <c r="D17" s="1" t="s">
        <v>4</v>
      </c>
      <c r="E17" s="14" t="s">
        <v>29</v>
      </c>
      <c r="F17" s="1" t="s">
        <v>9</v>
      </c>
      <c r="G17" s="1" t="s">
        <v>9</v>
      </c>
      <c r="H17" s="1" t="s">
        <v>13</v>
      </c>
      <c r="I17" s="1" t="s">
        <v>13</v>
      </c>
      <c r="J17" s="1" t="s">
        <v>20</v>
      </c>
    </row>
    <row r="18" spans="1:10">
      <c r="B18" s="13"/>
      <c r="C18" s="1"/>
      <c r="D18" s="1"/>
      <c r="E18" s="13"/>
      <c r="F18" s="1"/>
      <c r="G18" s="1"/>
      <c r="H18" s="1"/>
      <c r="I18" s="1"/>
      <c r="J18" s="1"/>
    </row>
    <row r="19" spans="1:10">
      <c r="A19">
        <v>1</v>
      </c>
      <c r="B19" s="10">
        <v>1</v>
      </c>
      <c r="C19" s="2">
        <v>2.5000000000000001E-2</v>
      </c>
      <c r="D19" s="2">
        <v>0.73499999999999999</v>
      </c>
      <c r="E19" s="10">
        <v>0</v>
      </c>
      <c r="F19" s="2">
        <v>7.3999999999999996E-2</v>
      </c>
      <c r="G19" s="2">
        <v>3.5999999999999997E-2</v>
      </c>
      <c r="H19" s="2">
        <f>C19/F19</f>
        <v>0.33783783783783788</v>
      </c>
      <c r="I19" s="2">
        <f>C19/G19</f>
        <v>0.69444444444444453</v>
      </c>
      <c r="J19" s="2">
        <f>(I19^2-H19^2)/(2*D19)</f>
        <v>0.25042087193524354</v>
      </c>
    </row>
    <row r="20" spans="1:10">
      <c r="A20">
        <v>2</v>
      </c>
      <c r="B20" s="10">
        <f>B19+1</f>
        <v>2</v>
      </c>
      <c r="C20" s="2">
        <v>2.5000000000000001E-2</v>
      </c>
      <c r="D20" s="2">
        <v>0.73499999999999999</v>
      </c>
      <c r="E20" s="10">
        <v>0</v>
      </c>
      <c r="F20" s="2">
        <v>4.5999999999999999E-2</v>
      </c>
      <c r="G20" s="2">
        <v>1.6E-2</v>
      </c>
      <c r="H20" s="2">
        <f t="shared" ref="H20:H38" si="0">C20/F20</f>
        <v>0.5434782608695653</v>
      </c>
      <c r="I20" s="2">
        <f t="shared" ref="I20:I38" si="1">C20/G20</f>
        <v>1.5625</v>
      </c>
      <c r="J20" s="2">
        <f t="shared" ref="J20:J38" si="2">(I20^2-H20^2)/(2*D20)</f>
        <v>1.4598895441919679</v>
      </c>
    </row>
    <row r="21" spans="1:10">
      <c r="A21">
        <f>A20+1</f>
        <v>3</v>
      </c>
      <c r="B21" s="10">
        <f t="shared" ref="B21:B27" si="3">B20+1</f>
        <v>3</v>
      </c>
      <c r="C21" s="2">
        <v>2.5000000000000001E-2</v>
      </c>
      <c r="D21" s="2">
        <v>0.73499999999999999</v>
      </c>
      <c r="E21" s="10">
        <v>0</v>
      </c>
      <c r="F21" s="2">
        <v>0.04</v>
      </c>
      <c r="G21" s="2">
        <v>1.4E-2</v>
      </c>
      <c r="H21" s="2">
        <f t="shared" si="0"/>
        <v>0.625</v>
      </c>
      <c r="I21" s="2">
        <f t="shared" si="1"/>
        <v>1.7857142857142858</v>
      </c>
      <c r="J21" s="2">
        <f t="shared" si="2"/>
        <v>1.903503748438151</v>
      </c>
    </row>
    <row r="22" spans="1:10">
      <c r="A22">
        <f t="shared" ref="A22:A34" si="4">A21+1</f>
        <v>4</v>
      </c>
      <c r="B22" s="10">
        <f t="shared" si="3"/>
        <v>4</v>
      </c>
      <c r="C22" s="2">
        <v>2.5000000000000001E-2</v>
      </c>
      <c r="D22" s="2">
        <v>0.73499999999999999</v>
      </c>
      <c r="E22" s="10">
        <v>0</v>
      </c>
      <c r="F22" s="2">
        <v>3.4000000000000002E-2</v>
      </c>
      <c r="G22" s="2">
        <v>1.2999999999999999E-2</v>
      </c>
      <c r="H22" s="2">
        <f t="shared" si="0"/>
        <v>0.73529411764705876</v>
      </c>
      <c r="I22" s="2">
        <f t="shared" si="1"/>
        <v>1.9230769230769234</v>
      </c>
      <c r="J22" s="2">
        <f t="shared" si="2"/>
        <v>2.1480050426017958</v>
      </c>
    </row>
    <row r="23" spans="1:10">
      <c r="A23">
        <f t="shared" si="4"/>
        <v>5</v>
      </c>
      <c r="B23" s="10">
        <f t="shared" si="3"/>
        <v>5</v>
      </c>
      <c r="C23" s="2">
        <v>2.5000000000000001E-2</v>
      </c>
      <c r="D23" s="2">
        <v>0.73499999999999999</v>
      </c>
      <c r="E23" s="10">
        <v>0</v>
      </c>
      <c r="F23" s="2">
        <v>3.2000000000000001E-2</v>
      </c>
      <c r="G23" s="2">
        <v>1.0999999999999999E-2</v>
      </c>
      <c r="H23" s="2">
        <f t="shared" si="0"/>
        <v>0.78125</v>
      </c>
      <c r="I23" s="2">
        <f t="shared" si="1"/>
        <v>2.2727272727272729</v>
      </c>
      <c r="J23" s="2">
        <f t="shared" si="2"/>
        <v>3.0985970705430943</v>
      </c>
    </row>
    <row r="24" spans="1:10">
      <c r="A24">
        <f t="shared" si="4"/>
        <v>6</v>
      </c>
      <c r="B24" s="10">
        <f t="shared" si="3"/>
        <v>6</v>
      </c>
      <c r="C24" s="2">
        <v>2.5000000000000001E-2</v>
      </c>
      <c r="D24" s="2">
        <v>0.73499999999999999</v>
      </c>
      <c r="E24" s="10">
        <v>0</v>
      </c>
      <c r="F24" s="2">
        <v>0.03</v>
      </c>
      <c r="G24" s="2">
        <v>1.0999999999999999E-2</v>
      </c>
      <c r="H24" s="2">
        <f t="shared" si="0"/>
        <v>0.83333333333333337</v>
      </c>
      <c r="I24" s="2">
        <f t="shared" si="1"/>
        <v>2.2727272727272729</v>
      </c>
      <c r="J24" s="2">
        <f t="shared" si="2"/>
        <v>3.041391028404016</v>
      </c>
    </row>
    <row r="25" spans="1:10">
      <c r="A25">
        <f t="shared" si="4"/>
        <v>7</v>
      </c>
      <c r="B25" s="10">
        <f t="shared" si="3"/>
        <v>7</v>
      </c>
      <c r="C25" s="2">
        <v>2.5000000000000001E-2</v>
      </c>
      <c r="D25" s="2">
        <v>0.73499999999999999</v>
      </c>
      <c r="E25" s="10">
        <v>0</v>
      </c>
      <c r="F25" s="2">
        <v>2.1999999999999999E-2</v>
      </c>
      <c r="G25" s="2">
        <v>8.0000000000000002E-3</v>
      </c>
      <c r="H25" s="2">
        <f t="shared" si="0"/>
        <v>1.1363636363636365</v>
      </c>
      <c r="I25" s="2">
        <f t="shared" si="1"/>
        <v>3.125</v>
      </c>
      <c r="J25" s="2">
        <f t="shared" si="2"/>
        <v>5.7648317591499403</v>
      </c>
    </row>
    <row r="26" spans="1:10">
      <c r="A26">
        <f t="shared" si="4"/>
        <v>8</v>
      </c>
      <c r="B26" s="10">
        <f t="shared" si="3"/>
        <v>8</v>
      </c>
      <c r="C26" s="2">
        <v>2.5000000000000001E-2</v>
      </c>
      <c r="D26" s="2">
        <v>0.73499999999999999</v>
      </c>
      <c r="E26" s="10">
        <v>0</v>
      </c>
      <c r="F26" s="2">
        <v>2.4E-2</v>
      </c>
      <c r="G26" s="2">
        <v>8.9999999999999993E-3</v>
      </c>
      <c r="H26" s="2">
        <f t="shared" si="0"/>
        <v>1.0416666666666667</v>
      </c>
      <c r="I26" s="2">
        <f t="shared" si="1"/>
        <v>2.7777777777777781</v>
      </c>
      <c r="J26" s="2">
        <f t="shared" si="2"/>
        <v>4.510870706307216</v>
      </c>
    </row>
    <row r="27" spans="1:10">
      <c r="A27">
        <f t="shared" si="4"/>
        <v>9</v>
      </c>
      <c r="B27" s="10">
        <f t="shared" si="3"/>
        <v>9</v>
      </c>
      <c r="C27" s="2">
        <v>2.5000000000000001E-2</v>
      </c>
      <c r="D27" s="2">
        <v>0.73499999999999999</v>
      </c>
      <c r="E27" s="10">
        <v>0</v>
      </c>
      <c r="F27" s="2">
        <v>2.5999999999999999E-2</v>
      </c>
      <c r="G27" s="2">
        <v>0.01</v>
      </c>
      <c r="H27" s="2">
        <f t="shared" si="0"/>
        <v>0.96153846153846168</v>
      </c>
      <c r="I27" s="2">
        <f t="shared" si="1"/>
        <v>2.5</v>
      </c>
      <c r="J27" s="2">
        <f t="shared" si="2"/>
        <v>3.6227508754981281</v>
      </c>
    </row>
    <row r="28" spans="1:10">
      <c r="A28">
        <f t="shared" si="4"/>
        <v>10</v>
      </c>
      <c r="B28" s="10">
        <f>B27+1</f>
        <v>10</v>
      </c>
      <c r="C28" s="2">
        <v>2.5000000000000001E-2</v>
      </c>
      <c r="D28" s="2">
        <v>0.73499999999999999</v>
      </c>
      <c r="E28" s="10">
        <v>0</v>
      </c>
      <c r="F28" s="2">
        <v>1.7999999999999999E-2</v>
      </c>
      <c r="G28" s="2">
        <v>7.0000000000000001E-3</v>
      </c>
      <c r="H28" s="2">
        <f t="shared" si="0"/>
        <v>1.3888888888888891</v>
      </c>
      <c r="I28" s="2">
        <f t="shared" si="1"/>
        <v>3.5714285714285716</v>
      </c>
      <c r="J28" s="2">
        <f t="shared" si="2"/>
        <v>7.3646868674403505</v>
      </c>
    </row>
    <row r="29" spans="1:10">
      <c r="A29">
        <f t="shared" si="4"/>
        <v>11</v>
      </c>
      <c r="B29" s="10">
        <v>10</v>
      </c>
      <c r="C29" s="2">
        <v>2.5000000000000001E-2</v>
      </c>
      <c r="D29" s="2">
        <v>0.73499999999999999</v>
      </c>
      <c r="E29" s="10">
        <v>50</v>
      </c>
      <c r="F29" s="2">
        <v>2.9000000000000001E-2</v>
      </c>
      <c r="G29" s="2">
        <v>1.0999999999999999E-2</v>
      </c>
      <c r="H29" s="2">
        <f t="shared" si="0"/>
        <v>0.86206896551724144</v>
      </c>
      <c r="I29" s="2">
        <f t="shared" si="1"/>
        <v>2.2727272727272729</v>
      </c>
      <c r="J29" s="2">
        <f t="shared" si="2"/>
        <v>3.0082492210138652</v>
      </c>
    </row>
    <row r="30" spans="1:10">
      <c r="A30">
        <f t="shared" si="4"/>
        <v>12</v>
      </c>
      <c r="B30" s="10">
        <v>10</v>
      </c>
      <c r="C30" s="2">
        <v>2.5000000000000001E-2</v>
      </c>
      <c r="D30" s="2">
        <v>0.73499999999999999</v>
      </c>
      <c r="E30" s="10">
        <f>E29+50</f>
        <v>100</v>
      </c>
      <c r="F30" s="2">
        <v>3.3000000000000002E-2</v>
      </c>
      <c r="G30" s="2">
        <v>1.2E-2</v>
      </c>
      <c r="H30" s="2">
        <f t="shared" si="0"/>
        <v>0.75757575757575757</v>
      </c>
      <c r="I30" s="2">
        <f t="shared" si="1"/>
        <v>2.0833333333333335</v>
      </c>
      <c r="J30" s="2">
        <f t="shared" si="2"/>
        <v>2.5621474485110856</v>
      </c>
    </row>
    <row r="31" spans="1:10">
      <c r="A31">
        <f t="shared" si="4"/>
        <v>13</v>
      </c>
      <c r="B31" s="10">
        <v>10</v>
      </c>
      <c r="C31" s="2">
        <v>2.5000000000000001E-2</v>
      </c>
      <c r="D31" s="2">
        <v>0.73499999999999999</v>
      </c>
      <c r="E31" s="10">
        <f t="shared" ref="E31:E38" si="5">E30+50</f>
        <v>150</v>
      </c>
      <c r="F31" s="2">
        <v>3.6999999999999998E-2</v>
      </c>
      <c r="G31" s="2">
        <v>1.2999999999999999E-2</v>
      </c>
      <c r="H31" s="2">
        <f t="shared" si="0"/>
        <v>0.67567567567567577</v>
      </c>
      <c r="I31" s="2">
        <f t="shared" si="1"/>
        <v>1.9230769230769234</v>
      </c>
      <c r="J31" s="2">
        <f t="shared" si="2"/>
        <v>2.2052294104566164</v>
      </c>
    </row>
    <row r="32" spans="1:10">
      <c r="A32">
        <f t="shared" si="4"/>
        <v>14</v>
      </c>
      <c r="B32" s="10">
        <v>10</v>
      </c>
      <c r="C32" s="2">
        <v>2.5000000000000001E-2</v>
      </c>
      <c r="D32" s="2">
        <v>0.73499999999999999</v>
      </c>
      <c r="E32" s="10">
        <f t="shared" si="5"/>
        <v>200</v>
      </c>
      <c r="F32" s="2">
        <v>3.9E-2</v>
      </c>
      <c r="G32" s="2">
        <v>1.4E-2</v>
      </c>
      <c r="H32" s="2">
        <f t="shared" si="0"/>
        <v>0.64102564102564108</v>
      </c>
      <c r="I32" s="2">
        <f t="shared" si="1"/>
        <v>1.7857142857142858</v>
      </c>
      <c r="J32" s="2">
        <f t="shared" si="2"/>
        <v>1.889701794388944</v>
      </c>
    </row>
    <row r="33" spans="1:10">
      <c r="A33">
        <f t="shared" si="4"/>
        <v>15</v>
      </c>
      <c r="B33" s="10">
        <v>10</v>
      </c>
      <c r="C33" s="2">
        <v>2.5000000000000001E-2</v>
      </c>
      <c r="D33" s="2">
        <v>0.73499999999999999</v>
      </c>
      <c r="E33" s="10">
        <f t="shared" si="5"/>
        <v>250</v>
      </c>
      <c r="F33" s="2">
        <v>4.2000000000000003E-2</v>
      </c>
      <c r="G33" s="2">
        <v>1.4999999999999999E-2</v>
      </c>
      <c r="H33" s="2">
        <f t="shared" si="0"/>
        <v>0.59523809523809523</v>
      </c>
      <c r="I33" s="2">
        <f t="shared" si="1"/>
        <v>1.6666666666666667</v>
      </c>
      <c r="J33" s="2">
        <f t="shared" si="2"/>
        <v>1.6486186311259201</v>
      </c>
    </row>
    <row r="34" spans="1:10">
      <c r="A34">
        <f t="shared" si="4"/>
        <v>16</v>
      </c>
      <c r="B34" s="10">
        <v>10</v>
      </c>
      <c r="C34" s="2">
        <v>2.5000000000000001E-2</v>
      </c>
      <c r="D34" s="2">
        <v>0.73499999999999999</v>
      </c>
      <c r="E34" s="10">
        <f t="shared" si="5"/>
        <v>300</v>
      </c>
      <c r="F34" s="2">
        <v>4.7E-2</v>
      </c>
      <c r="G34" s="2">
        <v>1.7000000000000001E-2</v>
      </c>
      <c r="H34" s="2">
        <f t="shared" si="0"/>
        <v>0.53191489361702127</v>
      </c>
      <c r="I34" s="2">
        <f t="shared" si="1"/>
        <v>1.4705882352941175</v>
      </c>
      <c r="J34" s="2">
        <f t="shared" si="2"/>
        <v>1.2787049685264351</v>
      </c>
    </row>
    <row r="35" spans="1:10">
      <c r="A35">
        <f>A34+1</f>
        <v>17</v>
      </c>
      <c r="B35" s="10">
        <v>10</v>
      </c>
      <c r="C35" s="2">
        <v>2.5000000000000001E-2</v>
      </c>
      <c r="D35" s="2">
        <v>0.73499999999999999</v>
      </c>
      <c r="E35" s="10">
        <f t="shared" si="5"/>
        <v>350</v>
      </c>
      <c r="F35" s="2">
        <v>4.7E-2</v>
      </c>
      <c r="G35" s="2">
        <v>1.6E-2</v>
      </c>
      <c r="H35" s="2">
        <f t="shared" si="0"/>
        <v>0.53191489361702127</v>
      </c>
      <c r="I35" s="2">
        <f t="shared" si="1"/>
        <v>1.5625</v>
      </c>
      <c r="J35" s="2">
        <f t="shared" si="2"/>
        <v>1.4683488407812197</v>
      </c>
    </row>
    <row r="36" spans="1:10">
      <c r="A36">
        <f>A35+1</f>
        <v>18</v>
      </c>
      <c r="B36" s="10">
        <v>10</v>
      </c>
      <c r="C36" s="2">
        <v>2.5000000000000001E-2</v>
      </c>
      <c r="D36" s="2">
        <v>0.73499999999999999</v>
      </c>
      <c r="E36" s="10">
        <f t="shared" si="5"/>
        <v>400</v>
      </c>
      <c r="F36" s="2">
        <v>4.9000000000000002E-2</v>
      </c>
      <c r="G36" s="2">
        <v>1.7000000000000001E-2</v>
      </c>
      <c r="H36" s="2">
        <f t="shared" si="0"/>
        <v>0.51020408163265307</v>
      </c>
      <c r="I36" s="2">
        <f t="shared" si="1"/>
        <v>1.4705882352941175</v>
      </c>
      <c r="J36" s="2">
        <f t="shared" si="2"/>
        <v>1.2940962944699645</v>
      </c>
    </row>
    <row r="37" spans="1:10">
      <c r="A37">
        <f>A36+1</f>
        <v>19</v>
      </c>
      <c r="B37" s="10">
        <v>10</v>
      </c>
      <c r="C37" s="2">
        <v>2.5000000000000001E-2</v>
      </c>
      <c r="D37" s="2">
        <v>0.73499999999999999</v>
      </c>
      <c r="E37" s="10">
        <f t="shared" si="5"/>
        <v>450</v>
      </c>
      <c r="F37" s="2">
        <v>0.05</v>
      </c>
      <c r="G37" s="2">
        <v>1.7999999999999999E-2</v>
      </c>
      <c r="H37" s="2">
        <f t="shared" si="0"/>
        <v>0.5</v>
      </c>
      <c r="I37" s="2">
        <f t="shared" si="1"/>
        <v>1.3888888888888891</v>
      </c>
      <c r="J37" s="2">
        <f t="shared" si="2"/>
        <v>1.1421852691693966</v>
      </c>
    </row>
    <row r="38" spans="1:10">
      <c r="A38">
        <f>A37+1</f>
        <v>20</v>
      </c>
      <c r="B38" s="10">
        <v>10</v>
      </c>
      <c r="C38" s="2">
        <v>2.5000000000000001E-2</v>
      </c>
      <c r="D38" s="2">
        <v>0.73499999999999999</v>
      </c>
      <c r="E38" s="10">
        <f t="shared" si="5"/>
        <v>500</v>
      </c>
      <c r="F38" s="2">
        <v>6.0999999999999999E-2</v>
      </c>
      <c r="G38" s="2">
        <v>2.1000000000000001E-2</v>
      </c>
      <c r="H38" s="2">
        <f t="shared" si="0"/>
        <v>0.4098360655737705</v>
      </c>
      <c r="I38" s="2">
        <f t="shared" si="1"/>
        <v>1.1904761904761905</v>
      </c>
      <c r="J38" s="2">
        <f t="shared" si="2"/>
        <v>0.84984214928279933</v>
      </c>
    </row>
    <row r="83" spans="2:7">
      <c r="B83" s="10" t="s">
        <v>32</v>
      </c>
    </row>
    <row r="86" spans="2:7">
      <c r="B86" s="8" t="s">
        <v>18</v>
      </c>
      <c r="D86" s="15" t="s">
        <v>33</v>
      </c>
      <c r="F86" s="2">
        <v>0.25</v>
      </c>
      <c r="G86" s="2" t="s">
        <v>20</v>
      </c>
    </row>
    <row r="90" spans="2:7">
      <c r="B90" s="8" t="s">
        <v>19</v>
      </c>
    </row>
    <row r="94" spans="2:7">
      <c r="B94" s="3" t="s">
        <v>27</v>
      </c>
    </row>
    <row r="98" spans="2:2">
      <c r="B98" s="10" t="s">
        <v>34</v>
      </c>
    </row>
    <row r="102" spans="2:2">
      <c r="B102" s="10" t="s">
        <v>35</v>
      </c>
    </row>
  </sheetData>
  <phoneticPr fontId="1" type="noConversion"/>
  <pageMargins left="0.75" right="0.75" top="1" bottom="1" header="0.5" footer="0.5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Technology Services</cp:lastModifiedBy>
  <cp:lastPrinted>2011-10-04T13:16:07Z</cp:lastPrinted>
  <dcterms:created xsi:type="dcterms:W3CDTF">2009-10-06T18:20:35Z</dcterms:created>
  <dcterms:modified xsi:type="dcterms:W3CDTF">2012-10-08T21:28:01Z</dcterms:modified>
</cp:coreProperties>
</file>