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<sst xmlns="http://schemas.openxmlformats.org/spreadsheetml/2006/main" count="41" uniqueCount="32">
  <si>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trial</t>
  </si>
  <si>
    <t>F</t>
  </si>
  <si>
    <t>m</t>
  </si>
  <si>
    <t>Add</t>
  </si>
  <si>
    <t>mass</t>
  </si>
  <si>
    <t>gate 1</t>
  </si>
  <si>
    <t>t 1</t>
  </si>
  <si>
    <t>s</t>
  </si>
  <si>
    <t>gate 2</t>
  </si>
  <si>
    <t>t 2</t>
  </si>
  <si>
    <t>m/s</t>
  </si>
  <si>
    <t>a</t>
  </si>
  <si>
    <t>measured</t>
  </si>
  <si>
    <t>s flag</t>
  </si>
  <si>
    <t>V1=s flag/t1</t>
  </si>
  <si>
    <t>V2=s flag/t2</t>
  </si>
  <si>
    <t>m/s/s</t>
  </si>
  <si>
    <t>s track</t>
  </si>
  <si>
    <t>FACTORS THAT AFFECT ACCELERATION LAB</t>
  </si>
  <si>
    <t>PROCEDURE:</t>
  </si>
  <si>
    <t>DATA TABLE:</t>
  </si>
  <si>
    <t>calculated</t>
  </si>
  <si>
    <t>a=(v2*v2-v1*v1)/2s track</t>
  </si>
  <si>
    <t>(washers)</t>
  </si>
  <si>
    <t>g</t>
  </si>
  <si>
    <t>Period 1</t>
  </si>
  <si>
    <t>PURPOSE:  TO INVESTIGATE HOW THE FORCE PULLING AN OBJECTAFFECTS THE ACC.</t>
  </si>
  <si>
    <t xml:space="preserve"> AFFECTS ITS ACC. AND HOW MASSIVE THE OBJECT BEING PULLED </t>
  </si>
  <si>
    <t>x-axis 1st</t>
  </si>
  <si>
    <t>y-axis both graphs</t>
  </si>
  <si>
    <t>v i</t>
  </si>
  <si>
    <t>v 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</si>
</sst>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6" fontId="5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Acceleration vs Force</a:t>
            </a:r>
          </a:p>
        </c:rich>
      </c:tx>
      <c:layout>
        <c:manualLayout>
          <c:xMode val="factor"/>
          <c:yMode val="factor"/>
          <c:x val="-0.0297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02975"/>
          <c:w val="0.7735"/>
          <c:h val="0.98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Sheet1!$C$22:$C$31</c:f>
              <c:numCache/>
            </c:numRef>
          </c:xVal>
          <c:yVal>
            <c:numRef>
              <c:f>Sheet1!$K$22:$K$31</c:f>
              <c:numCache/>
            </c:numRef>
          </c:yVal>
          <c:smooth val="0"/>
        </c:ser>
        <c:axId val="34992398"/>
        <c:axId val="46496127"/>
      </c:scatterChart>
      <c:valAx>
        <c:axId val="34992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Force (washers)</a:t>
                </a:r>
              </a:p>
            </c:rich>
          </c:tx>
          <c:layout>
            <c:manualLayout>
              <c:xMode val="factor"/>
              <c:yMode val="factor"/>
              <c:x val="0.01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96127"/>
        <c:crosses val="autoZero"/>
        <c:crossBetween val="midCat"/>
        <c:dispUnits/>
      </c:valAx>
      <c:valAx>
        <c:axId val="46496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Acceleration (m/s/s)</a:t>
                </a:r>
              </a:p>
            </c:rich>
          </c:tx>
          <c:layout>
            <c:manualLayout>
              <c:xMode val="factor"/>
              <c:yMode val="factor"/>
              <c:x val="0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923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525"/>
          <c:w val="0.7715"/>
          <c:h val="0.92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name>-1</c:nam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Sheet1!$F$32:$F$41</c:f>
              <c:numCache/>
            </c:numRef>
          </c:xVal>
          <c:yVal>
            <c:numRef>
              <c:f>Sheet1!$K$32:$K$41</c:f>
              <c:numCache/>
            </c:numRef>
          </c:yVal>
          <c:smooth val="0"/>
        </c:ser>
        <c:axId val="15811960"/>
        <c:axId val="8089913"/>
      </c:scatterChart>
      <c:valAx>
        <c:axId val="1581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89913"/>
        <c:crosses val="autoZero"/>
        <c:crossBetween val="midCat"/>
        <c:dispUnits/>
      </c:valAx>
      <c:valAx>
        <c:axId val="8089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119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40875"/>
          <c:w val="0.16775"/>
          <c:h val="0.1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46</xdr:row>
      <xdr:rowOff>114300</xdr:rowOff>
    </xdr:from>
    <xdr:to>
      <xdr:col>10</xdr:col>
      <xdr:colOff>371475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571500" y="7562850"/>
        <a:ext cx="6200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66</xdr:row>
      <xdr:rowOff>0</xdr:rowOff>
    </xdr:from>
    <xdr:to>
      <xdr:col>9</xdr:col>
      <xdr:colOff>381000</xdr:colOff>
      <xdr:row>82</xdr:row>
      <xdr:rowOff>104775</xdr:rowOff>
    </xdr:to>
    <xdr:graphicFrame>
      <xdr:nvGraphicFramePr>
        <xdr:cNvPr id="2" name="Chart 2"/>
        <xdr:cNvGraphicFramePr/>
      </xdr:nvGraphicFramePr>
      <xdr:xfrm>
        <a:off x="1438275" y="10687050"/>
        <a:ext cx="45815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41"/>
  <sheetViews>
    <sheetView tabSelected="1" zoomScale="50" zoomScaleNormal="50" zoomScalePageLayoutView="0" workbookViewId="0" topLeftCell="A43">
      <selection activeCell="C91" sqref="C91"/>
    </sheetView>
  </sheetViews>
  <sheetFormatPr defaultColWidth="9.140625" defaultRowHeight="12.75"/>
  <cols>
    <col min="3" max="3" width="9.140625" style="9" customWidth="1"/>
    <col min="4" max="5" width="9.140625" style="2" customWidth="1"/>
    <col min="6" max="6" width="9.140625" style="13" customWidth="1"/>
    <col min="7" max="8" width="9.140625" style="18" customWidth="1"/>
    <col min="9" max="10" width="11.421875" style="2" bestFit="1" customWidth="1"/>
    <col min="11" max="11" width="22.28125" style="2" bestFit="1" customWidth="1"/>
  </cols>
  <sheetData>
    <row r="5" spans="5:11" ht="12.75">
      <c r="E5" s="2" t="s">
        <v>18</v>
      </c>
      <c r="K5" s="3" t="s">
        <v>25</v>
      </c>
    </row>
    <row r="6" ht="12.75">
      <c r="B6" t="s">
        <v>26</v>
      </c>
    </row>
    <row r="7" ht="12.75">
      <c r="C7" s="9" t="s">
        <v>27</v>
      </c>
    </row>
    <row r="8" ht="12.75">
      <c r="B8" t="s">
        <v>19</v>
      </c>
    </row>
    <row r="16" spans="2:11" ht="12.75">
      <c r="B16" t="s">
        <v>20</v>
      </c>
      <c r="K16" s="2" t="s">
        <v>29</v>
      </c>
    </row>
    <row r="17" spans="2:11" ht="12.75">
      <c r="B17" s="4"/>
      <c r="C17" s="10"/>
      <c r="D17" s="5" t="s">
        <v>12</v>
      </c>
      <c r="E17" s="5" t="s">
        <v>12</v>
      </c>
      <c r="F17" s="14" t="s">
        <v>12</v>
      </c>
      <c r="G17" s="19" t="s">
        <v>12</v>
      </c>
      <c r="H17" s="19" t="s">
        <v>12</v>
      </c>
      <c r="I17" s="5" t="s">
        <v>21</v>
      </c>
      <c r="J17" s="5" t="s">
        <v>21</v>
      </c>
      <c r="K17" s="6" t="s">
        <v>21</v>
      </c>
    </row>
    <row r="18" spans="2:11" ht="12.75">
      <c r="B18" s="7" t="s">
        <v>0</v>
      </c>
      <c r="C18" s="11" t="s">
        <v>28</v>
      </c>
      <c r="D18" s="8"/>
      <c r="E18" s="8"/>
      <c r="F18" s="15" t="s">
        <v>3</v>
      </c>
      <c r="G18" s="20" t="s">
        <v>5</v>
      </c>
      <c r="H18" s="20" t="s">
        <v>8</v>
      </c>
      <c r="I18" s="8" t="s">
        <v>14</v>
      </c>
      <c r="J18" s="8" t="s">
        <v>15</v>
      </c>
      <c r="K18" s="3" t="s">
        <v>22</v>
      </c>
    </row>
    <row r="19" spans="3:11" ht="12.75">
      <c r="C19" s="12" t="s">
        <v>1</v>
      </c>
      <c r="D19" s="1" t="s">
        <v>13</v>
      </c>
      <c r="E19" s="1" t="s">
        <v>17</v>
      </c>
      <c r="F19" s="16" t="s">
        <v>4</v>
      </c>
      <c r="G19" s="21" t="s">
        <v>6</v>
      </c>
      <c r="H19" s="22" t="s">
        <v>9</v>
      </c>
      <c r="I19" s="1" t="s">
        <v>30</v>
      </c>
      <c r="J19" s="1" t="s">
        <v>31</v>
      </c>
      <c r="K19" s="1" t="s">
        <v>11</v>
      </c>
    </row>
    <row r="20" spans="3:11" ht="12.75">
      <c r="C20" s="12" t="s">
        <v>23</v>
      </c>
      <c r="D20" s="1" t="s">
        <v>2</v>
      </c>
      <c r="E20" s="1" t="s">
        <v>2</v>
      </c>
      <c r="F20" s="17" t="s">
        <v>24</v>
      </c>
      <c r="G20" s="22" t="s">
        <v>7</v>
      </c>
      <c r="H20" s="22" t="s">
        <v>7</v>
      </c>
      <c r="I20" s="1" t="s">
        <v>10</v>
      </c>
      <c r="J20" s="1" t="s">
        <v>10</v>
      </c>
      <c r="K20" s="1" t="s">
        <v>16</v>
      </c>
    </row>
    <row r="21" spans="3:11" ht="12.75">
      <c r="C21" s="12"/>
      <c r="D21" s="1"/>
      <c r="E21" s="1"/>
      <c r="F21" s="16"/>
      <c r="G21" s="22"/>
      <c r="H21" s="22"/>
      <c r="I21" s="1"/>
      <c r="J21" s="1"/>
      <c r="K21" s="1"/>
    </row>
    <row r="22" spans="2:11" ht="12.75">
      <c r="B22">
        <v>1</v>
      </c>
      <c r="C22" s="9">
        <v>1</v>
      </c>
      <c r="D22" s="2">
        <v>0.025</v>
      </c>
      <c r="E22" s="2">
        <v>0.74</v>
      </c>
      <c r="F22" s="13">
        <v>0</v>
      </c>
      <c r="G22" s="18">
        <v>0.0642</v>
      </c>
      <c r="H22" s="18">
        <v>0.027</v>
      </c>
      <c r="I22" s="2">
        <f>D22/G22</f>
        <v>0.38940809968847356</v>
      </c>
      <c r="J22" s="2">
        <f>D22/H22</f>
        <v>0.925925925925926</v>
      </c>
      <c r="K22" s="2">
        <f>(J22^2-I22^2)/(2*E22)</f>
        <v>0.47682442716134815</v>
      </c>
    </row>
    <row r="23" spans="2:11" ht="12.75">
      <c r="B23">
        <v>2</v>
      </c>
      <c r="C23" s="9">
        <f>C22+1</f>
        <v>2</v>
      </c>
      <c r="D23" s="2">
        <v>0.025</v>
      </c>
      <c r="E23" s="2">
        <v>0.74</v>
      </c>
      <c r="F23" s="13">
        <v>0</v>
      </c>
      <c r="G23" s="18">
        <v>0.0483</v>
      </c>
      <c r="H23" s="18">
        <v>0.0165</v>
      </c>
      <c r="I23" s="2">
        <f aca="true" t="shared" si="0" ref="I23:I41">D23/G23</f>
        <v>0.5175983436853002</v>
      </c>
      <c r="J23" s="2">
        <f aca="true" t="shared" si="1" ref="J23:J41">D23/H23</f>
        <v>1.5151515151515151</v>
      </c>
      <c r="K23" s="2">
        <f aca="true" t="shared" si="2" ref="K23:K41">(J23^2-I23^2)/(2*E23)</f>
        <v>1.3701189651893013</v>
      </c>
    </row>
    <row r="24" spans="2:11" ht="12.75">
      <c r="B24">
        <f>B23+1</f>
        <v>3</v>
      </c>
      <c r="C24" s="9">
        <f aca="true" t="shared" si="3" ref="C24:C30">C23+1</f>
        <v>3</v>
      </c>
      <c r="D24" s="2">
        <v>0.025</v>
      </c>
      <c r="E24" s="2">
        <v>0.74</v>
      </c>
      <c r="F24" s="13">
        <v>0</v>
      </c>
      <c r="G24" s="18">
        <v>0.0432</v>
      </c>
      <c r="H24" s="18">
        <v>0.0143</v>
      </c>
      <c r="I24" s="2">
        <f t="shared" si="0"/>
        <v>0.5787037037037037</v>
      </c>
      <c r="J24" s="2">
        <f t="shared" si="1"/>
        <v>1.7482517482517483</v>
      </c>
      <c r="K24" s="2">
        <f t="shared" si="2"/>
        <v>1.838842026070885</v>
      </c>
    </row>
    <row r="25" spans="2:11" ht="12.75">
      <c r="B25">
        <f aca="true" t="shared" si="4" ref="B25:B37">B24+1</f>
        <v>4</v>
      </c>
      <c r="C25" s="9">
        <f t="shared" si="3"/>
        <v>4</v>
      </c>
      <c r="D25" s="2">
        <v>0.025</v>
      </c>
      <c r="E25" s="2">
        <v>0.74</v>
      </c>
      <c r="F25" s="13">
        <v>0</v>
      </c>
      <c r="G25" s="18">
        <v>0.0361</v>
      </c>
      <c r="H25" s="18">
        <v>0.0127</v>
      </c>
      <c r="I25" s="2">
        <f t="shared" si="0"/>
        <v>0.6925207756232687</v>
      </c>
      <c r="J25" s="2">
        <f t="shared" si="1"/>
        <v>1.9685039370078743</v>
      </c>
      <c r="K25" s="2">
        <f t="shared" si="2"/>
        <v>2.294204544152464</v>
      </c>
    </row>
    <row r="26" spans="2:11" ht="12.75">
      <c r="B26">
        <f t="shared" si="4"/>
        <v>5</v>
      </c>
      <c r="C26" s="9">
        <f t="shared" si="3"/>
        <v>5</v>
      </c>
      <c r="D26" s="2">
        <v>0.025</v>
      </c>
      <c r="E26" s="2">
        <v>0.74</v>
      </c>
      <c r="F26" s="13">
        <v>0</v>
      </c>
      <c r="G26" s="18">
        <v>0.0342</v>
      </c>
      <c r="H26" s="18">
        <v>0.0117</v>
      </c>
      <c r="I26" s="2">
        <f t="shared" si="0"/>
        <v>0.7309941520467836</v>
      </c>
      <c r="J26" s="2">
        <f t="shared" si="1"/>
        <v>2.1367521367521367</v>
      </c>
      <c r="K26" s="2">
        <f t="shared" si="2"/>
        <v>2.7238900294515034</v>
      </c>
    </row>
    <row r="27" spans="2:11" ht="12.75">
      <c r="B27">
        <f t="shared" si="4"/>
        <v>6</v>
      </c>
      <c r="C27" s="9">
        <f t="shared" si="3"/>
        <v>6</v>
      </c>
      <c r="D27" s="2">
        <v>0.025</v>
      </c>
      <c r="E27" s="2">
        <v>0.74</v>
      </c>
      <c r="F27" s="13">
        <v>0</v>
      </c>
      <c r="G27" s="18">
        <v>0.0377</v>
      </c>
      <c r="H27" s="18">
        <v>0.0111</v>
      </c>
      <c r="I27" s="2">
        <f t="shared" si="0"/>
        <v>0.6631299734748012</v>
      </c>
      <c r="J27" s="2">
        <f t="shared" si="1"/>
        <v>2.2522522522522523</v>
      </c>
      <c r="K27" s="2">
        <f t="shared" si="2"/>
        <v>3.130337058145036</v>
      </c>
    </row>
    <row r="28" spans="2:11" ht="12.75">
      <c r="B28">
        <f t="shared" si="4"/>
        <v>7</v>
      </c>
      <c r="C28" s="9">
        <f t="shared" si="3"/>
        <v>7</v>
      </c>
      <c r="D28" s="2">
        <v>0.025</v>
      </c>
      <c r="E28" s="2">
        <v>0.74</v>
      </c>
      <c r="F28" s="13">
        <v>0</v>
      </c>
      <c r="G28" s="18">
        <v>0.0307</v>
      </c>
      <c r="H28" s="18">
        <v>0.0105</v>
      </c>
      <c r="I28" s="2">
        <f t="shared" si="0"/>
        <v>0.8143322475570033</v>
      </c>
      <c r="J28" s="2">
        <f t="shared" si="1"/>
        <v>2.380952380952381</v>
      </c>
      <c r="K28" s="2">
        <f t="shared" si="2"/>
        <v>3.382295426318629</v>
      </c>
    </row>
    <row r="29" spans="2:11" ht="12.75">
      <c r="B29">
        <f t="shared" si="4"/>
        <v>8</v>
      </c>
      <c r="C29" s="9">
        <f t="shared" si="3"/>
        <v>8</v>
      </c>
      <c r="D29" s="2">
        <v>0.025</v>
      </c>
      <c r="E29" s="2">
        <v>0.74</v>
      </c>
      <c r="F29" s="13">
        <v>0</v>
      </c>
      <c r="G29" s="18">
        <v>0.0331</v>
      </c>
      <c r="H29" s="18">
        <v>0.0102</v>
      </c>
      <c r="I29" s="2">
        <f t="shared" si="0"/>
        <v>0.7552870090634443</v>
      </c>
      <c r="J29" s="2">
        <f t="shared" si="1"/>
        <v>2.450980392156863</v>
      </c>
      <c r="K29" s="2">
        <f t="shared" si="2"/>
        <v>3.673544876133383</v>
      </c>
    </row>
    <row r="30" spans="2:11" ht="12.75">
      <c r="B30">
        <f t="shared" si="4"/>
        <v>9</v>
      </c>
      <c r="C30" s="9">
        <f t="shared" si="3"/>
        <v>9</v>
      </c>
      <c r="D30" s="2">
        <v>0.025</v>
      </c>
      <c r="E30" s="2">
        <v>0.74</v>
      </c>
      <c r="F30" s="13">
        <v>0</v>
      </c>
      <c r="G30" s="18">
        <v>0.0305</v>
      </c>
      <c r="H30" s="18">
        <v>0.01</v>
      </c>
      <c r="I30" s="2">
        <f t="shared" si="0"/>
        <v>0.819672131147541</v>
      </c>
      <c r="J30" s="2">
        <f t="shared" si="1"/>
        <v>2.5</v>
      </c>
      <c r="K30" s="2">
        <f t="shared" si="2"/>
        <v>3.7690118901486813</v>
      </c>
    </row>
    <row r="31" spans="2:11" ht="12.75">
      <c r="B31">
        <f t="shared" si="4"/>
        <v>10</v>
      </c>
      <c r="C31" s="9">
        <f>C30+1</f>
        <v>10</v>
      </c>
      <c r="D31" s="2">
        <v>0.025</v>
      </c>
      <c r="E31" s="2">
        <v>0.74</v>
      </c>
      <c r="F31" s="13">
        <v>0</v>
      </c>
      <c r="G31" s="18">
        <v>0.0281</v>
      </c>
      <c r="H31" s="18">
        <v>0.0096</v>
      </c>
      <c r="I31" s="2">
        <f t="shared" si="0"/>
        <v>0.8896797153024911</v>
      </c>
      <c r="J31" s="2">
        <f t="shared" si="1"/>
        <v>2.604166666666667</v>
      </c>
      <c r="K31" s="2">
        <f t="shared" si="2"/>
        <v>4.047401372943958</v>
      </c>
    </row>
    <row r="32" spans="2:11" ht="12.75">
      <c r="B32">
        <f t="shared" si="4"/>
        <v>11</v>
      </c>
      <c r="C32" s="9">
        <v>10</v>
      </c>
      <c r="D32" s="2">
        <v>0.025</v>
      </c>
      <c r="E32" s="2">
        <v>0.74</v>
      </c>
      <c r="F32" s="13">
        <v>50</v>
      </c>
      <c r="G32" s="18">
        <v>0.0325</v>
      </c>
      <c r="H32" s="18">
        <v>0.0108</v>
      </c>
      <c r="I32" s="2">
        <f t="shared" si="0"/>
        <v>0.7692307692307693</v>
      </c>
      <c r="J32" s="2">
        <f t="shared" si="1"/>
        <v>2.314814814814815</v>
      </c>
      <c r="K32" s="2">
        <f t="shared" si="2"/>
        <v>3.220710574699179</v>
      </c>
    </row>
    <row r="33" spans="2:11" ht="12.75">
      <c r="B33">
        <f t="shared" si="4"/>
        <v>12</v>
      </c>
      <c r="C33" s="9">
        <v>10</v>
      </c>
      <c r="D33" s="2">
        <v>0.025</v>
      </c>
      <c r="E33" s="2">
        <v>0.74</v>
      </c>
      <c r="F33" s="13">
        <f>F32+50</f>
        <v>100</v>
      </c>
      <c r="G33" s="18">
        <v>0.0351</v>
      </c>
      <c r="H33" s="18">
        <v>0.01152</v>
      </c>
      <c r="I33" s="2">
        <f t="shared" si="0"/>
        <v>0.7122507122507123</v>
      </c>
      <c r="J33" s="2">
        <f t="shared" si="1"/>
        <v>2.170138888888889</v>
      </c>
      <c r="K33" s="2">
        <f t="shared" si="2"/>
        <v>2.8393254864636854</v>
      </c>
    </row>
    <row r="34" spans="2:11" ht="12.75">
      <c r="B34">
        <f t="shared" si="4"/>
        <v>13</v>
      </c>
      <c r="C34" s="9">
        <v>10</v>
      </c>
      <c r="D34" s="2">
        <v>0.025</v>
      </c>
      <c r="E34" s="2">
        <v>0.74</v>
      </c>
      <c r="F34" s="13">
        <f aca="true" t="shared" si="5" ref="F34:F41">F33+50</f>
        <v>150</v>
      </c>
      <c r="G34" s="18">
        <v>0.0375</v>
      </c>
      <c r="H34" s="18">
        <v>0.0128</v>
      </c>
      <c r="I34" s="2">
        <f t="shared" si="0"/>
        <v>0.6666666666666667</v>
      </c>
      <c r="J34" s="2">
        <f t="shared" si="1"/>
        <v>1.953125</v>
      </c>
      <c r="K34" s="2">
        <f t="shared" si="2"/>
        <v>2.277197852149024</v>
      </c>
    </row>
    <row r="35" spans="2:11" ht="12.75">
      <c r="B35">
        <f t="shared" si="4"/>
        <v>14</v>
      </c>
      <c r="C35" s="9">
        <v>10</v>
      </c>
      <c r="D35" s="2">
        <v>0.025</v>
      </c>
      <c r="E35" s="2">
        <v>0.74</v>
      </c>
      <c r="F35" s="13">
        <f t="shared" si="5"/>
        <v>200</v>
      </c>
      <c r="G35" s="18">
        <v>0.039</v>
      </c>
      <c r="H35" s="18">
        <v>0.0139</v>
      </c>
      <c r="I35" s="2">
        <f t="shared" si="0"/>
        <v>0.6410256410256411</v>
      </c>
      <c r="J35" s="2">
        <f t="shared" si="1"/>
        <v>1.7985611510791368</v>
      </c>
      <c r="K35" s="2">
        <f t="shared" si="2"/>
        <v>1.9080461768370105</v>
      </c>
    </row>
    <row r="36" spans="2:11" ht="12.75">
      <c r="B36">
        <f t="shared" si="4"/>
        <v>15</v>
      </c>
      <c r="C36" s="9">
        <v>10</v>
      </c>
      <c r="D36" s="2">
        <v>0.025</v>
      </c>
      <c r="E36" s="2">
        <v>0.74</v>
      </c>
      <c r="F36" s="13">
        <f t="shared" si="5"/>
        <v>250</v>
      </c>
      <c r="G36" s="18">
        <v>0.042</v>
      </c>
      <c r="H36" s="18">
        <v>0.0148</v>
      </c>
      <c r="I36" s="2">
        <f t="shared" si="0"/>
        <v>0.5952380952380952</v>
      </c>
      <c r="J36" s="2">
        <f t="shared" si="1"/>
        <v>1.6891891891891893</v>
      </c>
      <c r="K36" s="2">
        <f t="shared" si="2"/>
        <v>1.6885484640884831</v>
      </c>
    </row>
    <row r="37" spans="2:11" ht="12.75">
      <c r="B37">
        <f t="shared" si="4"/>
        <v>16</v>
      </c>
      <c r="C37" s="9">
        <v>10</v>
      </c>
      <c r="D37" s="2">
        <v>0.025</v>
      </c>
      <c r="E37" s="2">
        <v>0.74</v>
      </c>
      <c r="F37" s="13">
        <f t="shared" si="5"/>
        <v>300</v>
      </c>
      <c r="G37" s="18">
        <v>0.0448</v>
      </c>
      <c r="H37" s="18">
        <v>0.0156</v>
      </c>
      <c r="I37" s="2">
        <f t="shared" si="0"/>
        <v>0.5580357142857143</v>
      </c>
      <c r="J37" s="2">
        <f t="shared" si="1"/>
        <v>1.6025641025641026</v>
      </c>
      <c r="K37" s="2">
        <f t="shared" si="2"/>
        <v>1.5248701651410275</v>
      </c>
    </row>
    <row r="38" spans="2:11" ht="12.75">
      <c r="B38">
        <f>B37+1</f>
        <v>17</v>
      </c>
      <c r="C38" s="9">
        <v>10</v>
      </c>
      <c r="D38" s="2">
        <v>0.025</v>
      </c>
      <c r="E38" s="2">
        <v>0.74</v>
      </c>
      <c r="F38" s="13">
        <f t="shared" si="5"/>
        <v>350</v>
      </c>
      <c r="G38" s="18">
        <v>0.0488</v>
      </c>
      <c r="H38" s="18">
        <v>0.0163</v>
      </c>
      <c r="I38" s="2">
        <f t="shared" si="0"/>
        <v>0.5122950819672131</v>
      </c>
      <c r="J38" s="2">
        <f t="shared" si="1"/>
        <v>1.5337423312883438</v>
      </c>
      <c r="K38" s="2">
        <f t="shared" si="2"/>
        <v>1.412107626877034</v>
      </c>
    </row>
    <row r="39" spans="2:11" ht="12.75">
      <c r="B39">
        <f>B38+1</f>
        <v>18</v>
      </c>
      <c r="C39" s="9">
        <v>10</v>
      </c>
      <c r="D39" s="2">
        <v>0.025</v>
      </c>
      <c r="E39" s="2">
        <v>0.74</v>
      </c>
      <c r="F39" s="13">
        <f t="shared" si="5"/>
        <v>400</v>
      </c>
      <c r="G39" s="18">
        <v>0.0731</v>
      </c>
      <c r="H39" s="18">
        <v>0.0188</v>
      </c>
      <c r="I39" s="2">
        <f t="shared" si="0"/>
        <v>0.34199726402188785</v>
      </c>
      <c r="J39" s="2">
        <f t="shared" si="1"/>
        <v>1.3297872340425532</v>
      </c>
      <c r="K39" s="2">
        <f t="shared" si="2"/>
        <v>1.1157918643405995</v>
      </c>
    </row>
    <row r="40" spans="2:11" ht="12.75">
      <c r="B40">
        <f>B39+1</f>
        <v>19</v>
      </c>
      <c r="C40" s="9">
        <v>10</v>
      </c>
      <c r="D40" s="2">
        <v>0.025</v>
      </c>
      <c r="E40" s="2">
        <v>0.74</v>
      </c>
      <c r="F40" s="13">
        <f t="shared" si="5"/>
        <v>450</v>
      </c>
      <c r="G40" s="18">
        <v>0.0576</v>
      </c>
      <c r="H40" s="18">
        <v>0.0202</v>
      </c>
      <c r="I40" s="2">
        <f t="shared" si="0"/>
        <v>0.4340277777777778</v>
      </c>
      <c r="J40" s="2">
        <f t="shared" si="1"/>
        <v>1.2376237623762378</v>
      </c>
      <c r="K40" s="2">
        <f t="shared" si="2"/>
        <v>0.9076570711591881</v>
      </c>
    </row>
    <row r="41" spans="2:11" ht="12.75">
      <c r="B41">
        <f>B40+1</f>
        <v>20</v>
      </c>
      <c r="C41" s="9">
        <v>10</v>
      </c>
      <c r="D41" s="2">
        <v>0.025</v>
      </c>
      <c r="E41" s="2">
        <v>0.74</v>
      </c>
      <c r="F41" s="13">
        <f t="shared" si="5"/>
        <v>500</v>
      </c>
      <c r="G41" s="18">
        <v>0.0638</v>
      </c>
      <c r="H41" s="18">
        <v>0.0194</v>
      </c>
      <c r="I41" s="2">
        <f t="shared" si="0"/>
        <v>0.3918495297805643</v>
      </c>
      <c r="J41" s="2">
        <f t="shared" si="1"/>
        <v>1.288659793814433</v>
      </c>
      <c r="K41" s="2">
        <f t="shared" si="2"/>
        <v>1.0183094663544647</v>
      </c>
    </row>
  </sheetData>
  <sheetProtection/>
  <printOptions/>
  <pageMargins left="0.75" right="0.75" top="1" bottom="1" header="0.5" footer="0.5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Technology Services</cp:lastModifiedBy>
  <cp:lastPrinted>2011-10-04T13:16:07Z</cp:lastPrinted>
  <dcterms:created xsi:type="dcterms:W3CDTF">2009-10-06T18:20:35Z</dcterms:created>
  <dcterms:modified xsi:type="dcterms:W3CDTF">2012-10-08T13:31:54Z</dcterms:modified>
  <cp:category/>
  <cp:version/>
  <cp:contentType/>
  <cp:contentStatus/>
</cp:coreProperties>
</file>