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<sst xmlns="http://schemas.openxmlformats.org/spreadsheetml/2006/main" count="40" uniqueCount="31">
  <si>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trial</t>
  </si>
  <si>
    <t>F</t>
  </si>
  <si>
    <t>m</t>
  </si>
  <si>
    <t>Add</t>
  </si>
  <si>
    <t>mass</t>
  </si>
  <si>
    <t>gate 1</t>
  </si>
  <si>
    <t>t 1</t>
  </si>
  <si>
    <t>s</t>
  </si>
  <si>
    <t>gate 2</t>
  </si>
  <si>
    <t>t 2</t>
  </si>
  <si>
    <t>v 1</t>
  </si>
  <si>
    <t>m/s</t>
  </si>
  <si>
    <t>v2</t>
  </si>
  <si>
    <t>a</t>
  </si>
  <si>
    <t>measured</t>
  </si>
  <si>
    <t>s flag</t>
  </si>
  <si>
    <t>V1=s flag/t1</t>
  </si>
  <si>
    <t>V2=s flag/t2</t>
  </si>
  <si>
    <t>m/s/s</t>
  </si>
  <si>
    <t>s track</t>
  </si>
  <si>
    <t>FACTORS THAT AFFECT ACCELERATION LAB</t>
  </si>
  <si>
    <t>DATA TABLE:</t>
  </si>
  <si>
    <t>calculated</t>
  </si>
  <si>
    <t>a=(v2*v2-v1*v1)/2s track</t>
  </si>
  <si>
    <t>(washers)</t>
  </si>
  <si>
    <t>g</t>
  </si>
  <si>
    <t>Period 1</t>
  </si>
  <si>
    <t>Sean Cordy</t>
  </si>
  <si>
    <t>Wyatt Adams</t>
  </si>
  <si>
    <t>Y-Axis Both Graphs</t>
  </si>
  <si>
    <t xml:space="preserve">X-Axis 1st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</si>
</sst>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Calibri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25"/>
          <c:w val="0.67775"/>
          <c:h val="0.92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Sheet1!$C$20:$C$29</c:f>
              <c:numCache/>
            </c:numRef>
          </c:xVal>
          <c:yVal>
            <c:numRef>
              <c:f>Sheet1!$K$20:$K$30</c:f>
              <c:numCache/>
            </c:numRef>
          </c:yVal>
          <c:smooth val="0"/>
        </c:ser>
        <c:axId val="58149533"/>
        <c:axId val="53583750"/>
      </c:scatterChart>
      <c:val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83750"/>
        <c:crosses val="autoZero"/>
        <c:crossBetween val="midCat"/>
        <c:dispUnits/>
      </c:valAx>
      <c:valAx>
        <c:axId val="535837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495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0875"/>
          <c:w val="0.26125"/>
          <c:h val="0.1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25"/>
          <c:w val="0.809"/>
          <c:h val="0.92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Sheet1!$F$29:$F$39</c:f>
              <c:numCache/>
            </c:numRef>
          </c:xVal>
          <c:yVal>
            <c:numRef>
              <c:f>Sheet1!$K$29:$K$39</c:f>
              <c:numCache/>
            </c:numRef>
          </c:yVal>
          <c:smooth val="0"/>
        </c:ser>
        <c:axId val="12491703"/>
        <c:axId val="45316464"/>
      </c:scatterChart>
      <c:valAx>
        <c:axId val="1249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16464"/>
        <c:crosses val="autoZero"/>
        <c:crossBetween val="midCat"/>
        <c:dispUnits/>
      </c:valAx>
      <c:valAx>
        <c:axId val="45316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917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25"/>
          <c:w val="0.1295"/>
          <c:h val="0.0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40</xdr:row>
      <xdr:rowOff>104775</xdr:rowOff>
    </xdr:from>
    <xdr:to>
      <xdr:col>10</xdr:col>
      <xdr:colOff>66675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1743075" y="6619875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59</xdr:row>
      <xdr:rowOff>9525</xdr:rowOff>
    </xdr:from>
    <xdr:to>
      <xdr:col>10</xdr:col>
      <xdr:colOff>0</xdr:colOff>
      <xdr:row>75</xdr:row>
      <xdr:rowOff>114300</xdr:rowOff>
    </xdr:to>
    <xdr:graphicFrame>
      <xdr:nvGraphicFramePr>
        <xdr:cNvPr id="2" name="Chart 2"/>
        <xdr:cNvGraphicFramePr/>
      </xdr:nvGraphicFramePr>
      <xdr:xfrm>
        <a:off x="1676400" y="9601200"/>
        <a:ext cx="45720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"/>
  <sheetViews>
    <sheetView tabSelected="1" zoomScale="150" zoomScaleNormal="150" zoomScalePageLayoutView="0" workbookViewId="0" topLeftCell="C29">
      <selection activeCell="H32" sqref="H32"/>
    </sheetView>
  </sheetViews>
  <sheetFormatPr defaultColWidth="9.140625" defaultRowHeight="12.75"/>
  <cols>
    <col min="3" max="3" width="9.140625" style="10" customWidth="1"/>
    <col min="4" max="5" width="9.140625" style="2" customWidth="1"/>
    <col min="6" max="6" width="9.140625" style="14" customWidth="1"/>
    <col min="7" max="9" width="9.140625" style="2" customWidth="1"/>
    <col min="10" max="11" width="11.421875" style="2" bestFit="1" customWidth="1"/>
    <col min="12" max="12" width="22.28125" style="2" bestFit="1" customWidth="1"/>
  </cols>
  <sheetData>
    <row r="1" ht="12.75">
      <c r="O1" s="19" t="s">
        <v>26</v>
      </c>
    </row>
    <row r="2" ht="12.75">
      <c r="O2" s="20" t="s">
        <v>27</v>
      </c>
    </row>
    <row r="3" spans="7:15" ht="12.75">
      <c r="G3" s="21" t="s">
        <v>20</v>
      </c>
      <c r="O3" s="20" t="s">
        <v>28</v>
      </c>
    </row>
    <row r="4" spans="2:11" ht="12.75" customHeight="1"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2:11" ht="15.75" customHeight="1"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2:11" ht="12.75" customHeight="1"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2:11" ht="12.75">
      <c r="B7" s="24"/>
      <c r="C7" s="24"/>
      <c r="D7" s="24"/>
      <c r="E7" s="24"/>
      <c r="F7" s="24"/>
      <c r="G7" s="24"/>
      <c r="H7" s="24"/>
      <c r="I7" s="24"/>
      <c r="J7" s="24"/>
      <c r="K7" s="24"/>
    </row>
    <row r="14" spans="2:11" ht="12.75">
      <c r="B14" t="s">
        <v>21</v>
      </c>
      <c r="K14" s="22" t="s">
        <v>29</v>
      </c>
    </row>
    <row r="15" spans="2:11" ht="12.75">
      <c r="B15" s="4"/>
      <c r="C15" s="11"/>
      <c r="D15" s="5" t="s">
        <v>14</v>
      </c>
      <c r="E15" s="5" t="s">
        <v>14</v>
      </c>
      <c r="F15" s="15" t="s">
        <v>14</v>
      </c>
      <c r="G15" s="5" t="s">
        <v>14</v>
      </c>
      <c r="H15" s="5" t="s">
        <v>14</v>
      </c>
      <c r="I15" s="5" t="s">
        <v>22</v>
      </c>
      <c r="J15" s="5" t="s">
        <v>22</v>
      </c>
      <c r="K15" s="6" t="s">
        <v>22</v>
      </c>
    </row>
    <row r="16" spans="2:11" ht="12.75">
      <c r="B16" s="7" t="s">
        <v>0</v>
      </c>
      <c r="C16" s="12" t="s">
        <v>30</v>
      </c>
      <c r="D16" s="8"/>
      <c r="E16" s="8"/>
      <c r="F16" s="16" t="s">
        <v>3</v>
      </c>
      <c r="G16" s="8" t="s">
        <v>5</v>
      </c>
      <c r="H16" s="8" t="s">
        <v>8</v>
      </c>
      <c r="I16" s="8" t="s">
        <v>16</v>
      </c>
      <c r="J16" s="8" t="s">
        <v>17</v>
      </c>
      <c r="K16" s="3" t="s">
        <v>23</v>
      </c>
    </row>
    <row r="17" spans="3:11" ht="12.75">
      <c r="C17" s="13" t="s">
        <v>1</v>
      </c>
      <c r="D17" s="1" t="s">
        <v>15</v>
      </c>
      <c r="E17" s="1" t="s">
        <v>19</v>
      </c>
      <c r="F17" s="17" t="s">
        <v>4</v>
      </c>
      <c r="G17" s="9" t="s">
        <v>6</v>
      </c>
      <c r="H17" s="1" t="s">
        <v>9</v>
      </c>
      <c r="I17" s="1" t="s">
        <v>10</v>
      </c>
      <c r="J17" s="1" t="s">
        <v>12</v>
      </c>
      <c r="K17" s="1" t="s">
        <v>13</v>
      </c>
    </row>
    <row r="18" spans="3:11" ht="12.75">
      <c r="C18" s="13" t="s">
        <v>24</v>
      </c>
      <c r="D18" s="1" t="s">
        <v>2</v>
      </c>
      <c r="E18" s="1" t="s">
        <v>2</v>
      </c>
      <c r="F18" s="18" t="s">
        <v>25</v>
      </c>
      <c r="G18" s="1" t="s">
        <v>7</v>
      </c>
      <c r="H18" s="1" t="s">
        <v>7</v>
      </c>
      <c r="I18" s="1" t="s">
        <v>11</v>
      </c>
      <c r="J18" s="1" t="s">
        <v>11</v>
      </c>
      <c r="K18" s="1" t="s">
        <v>18</v>
      </c>
    </row>
    <row r="19" spans="3:11" ht="12.75">
      <c r="C19" s="13"/>
      <c r="D19" s="1"/>
      <c r="E19" s="1"/>
      <c r="F19" s="17"/>
      <c r="G19" s="1"/>
      <c r="H19" s="1"/>
      <c r="I19" s="1"/>
      <c r="J19" s="1"/>
      <c r="K19" s="1"/>
    </row>
    <row r="20" spans="2:11" ht="12.75">
      <c r="B20">
        <v>1</v>
      </c>
      <c r="C20" s="10">
        <v>1</v>
      </c>
      <c r="D20" s="2">
        <v>0.025</v>
      </c>
      <c r="E20" s="2">
        <v>0.75</v>
      </c>
      <c r="F20" s="14">
        <v>0</v>
      </c>
      <c r="G20" s="2">
        <v>0.0759</v>
      </c>
      <c r="H20" s="2">
        <v>0.0227</v>
      </c>
      <c r="I20" s="2">
        <f>D20/G20</f>
        <v>0.3293807641633729</v>
      </c>
      <c r="J20" s="2">
        <f>D20/H20</f>
        <v>1.1013215859030836</v>
      </c>
      <c r="K20" s="2">
        <f>(J20^2-I20^2)/(2*E20)</f>
        <v>0.7362783651834904</v>
      </c>
    </row>
    <row r="21" spans="2:11" ht="12.75">
      <c r="B21">
        <v>2</v>
      </c>
      <c r="C21" s="10">
        <f>C20+1</f>
        <v>2</v>
      </c>
      <c r="D21" s="2">
        <v>0.025</v>
      </c>
      <c r="E21" s="2">
        <v>0.75</v>
      </c>
      <c r="F21" s="14">
        <v>0</v>
      </c>
      <c r="G21" s="2">
        <v>0.0597</v>
      </c>
      <c r="H21" s="2">
        <v>0.0171</v>
      </c>
      <c r="I21" s="2">
        <f aca="true" t="shared" si="0" ref="I21:I39">D21/G21</f>
        <v>0.4187604690117253</v>
      </c>
      <c r="J21" s="2">
        <f aca="true" t="shared" si="1" ref="J21:J39">D21/H21</f>
        <v>1.4619883040935673</v>
      </c>
      <c r="K21" s="2">
        <f aca="true" t="shared" si="2" ref="K21:K39">(J21^2-I21^2)/(2*E21)</f>
        <v>1.3080329805996433</v>
      </c>
    </row>
    <row r="22" spans="2:11" ht="12.75">
      <c r="B22">
        <f>B21+1</f>
        <v>3</v>
      </c>
      <c r="C22" s="10">
        <f aca="true" t="shared" si="3" ref="C22:C28">C21+1</f>
        <v>3</v>
      </c>
      <c r="D22" s="2">
        <v>0.025</v>
      </c>
      <c r="E22" s="2">
        <v>0.75</v>
      </c>
      <c r="F22" s="14">
        <v>0</v>
      </c>
      <c r="G22" s="2">
        <v>0.0442</v>
      </c>
      <c r="H22" s="2">
        <v>0.014</v>
      </c>
      <c r="I22" s="2">
        <f t="shared" si="0"/>
        <v>0.5656108597285068</v>
      </c>
      <c r="J22" s="2">
        <f t="shared" si="1"/>
        <v>1.7857142857142858</v>
      </c>
      <c r="K22" s="2">
        <f t="shared" si="2"/>
        <v>1.9125732437075076</v>
      </c>
    </row>
    <row r="23" spans="2:11" ht="12.75">
      <c r="B23">
        <f aca="true" t="shared" si="4" ref="B23:B35">B22+1</f>
        <v>4</v>
      </c>
      <c r="C23" s="10">
        <f t="shared" si="3"/>
        <v>4</v>
      </c>
      <c r="D23" s="2">
        <v>0.025</v>
      </c>
      <c r="E23" s="2">
        <v>0.75</v>
      </c>
      <c r="F23" s="14">
        <v>0</v>
      </c>
      <c r="G23" s="2">
        <v>0.036</v>
      </c>
      <c r="H23" s="2">
        <v>0.0125</v>
      </c>
      <c r="I23" s="2">
        <f t="shared" si="0"/>
        <v>0.6944444444444445</v>
      </c>
      <c r="J23" s="2">
        <f t="shared" si="1"/>
        <v>2</v>
      </c>
      <c r="K23" s="2">
        <f t="shared" si="2"/>
        <v>2.345164609053498</v>
      </c>
    </row>
    <row r="24" spans="2:11" ht="12.75">
      <c r="B24">
        <f t="shared" si="4"/>
        <v>5</v>
      </c>
      <c r="C24" s="10">
        <f t="shared" si="3"/>
        <v>5</v>
      </c>
      <c r="D24" s="2">
        <v>0.025</v>
      </c>
      <c r="E24" s="2">
        <v>0.75</v>
      </c>
      <c r="F24" s="14">
        <v>0</v>
      </c>
      <c r="G24" s="2">
        <v>0.0331</v>
      </c>
      <c r="H24" s="2">
        <v>0.0112</v>
      </c>
      <c r="I24" s="2">
        <f t="shared" si="0"/>
        <v>0.7552870090634443</v>
      </c>
      <c r="J24" s="2">
        <f t="shared" si="1"/>
        <v>2.232142857142857</v>
      </c>
      <c r="K24" s="2">
        <f t="shared" si="2"/>
        <v>2.941335512422583</v>
      </c>
    </row>
    <row r="25" spans="2:11" ht="12.75">
      <c r="B25">
        <f t="shared" si="4"/>
        <v>6</v>
      </c>
      <c r="C25" s="10">
        <f t="shared" si="3"/>
        <v>6</v>
      </c>
      <c r="D25" s="2">
        <v>0.025</v>
      </c>
      <c r="E25" s="2">
        <v>0.75</v>
      </c>
      <c r="F25" s="14">
        <v>0</v>
      </c>
      <c r="G25" s="2">
        <v>0.0315</v>
      </c>
      <c r="H25" s="22">
        <v>0.0102</v>
      </c>
      <c r="I25" s="2">
        <f t="shared" si="0"/>
        <v>0.7936507936507937</v>
      </c>
      <c r="J25" s="2">
        <f t="shared" si="1"/>
        <v>2.450980392156863</v>
      </c>
      <c r="K25" s="2">
        <f t="shared" si="2"/>
        <v>3.5849488669832503</v>
      </c>
    </row>
    <row r="26" spans="2:11" ht="12.75">
      <c r="B26">
        <f t="shared" si="4"/>
        <v>7</v>
      </c>
      <c r="C26" s="10">
        <f t="shared" si="3"/>
        <v>7</v>
      </c>
      <c r="D26" s="2">
        <v>0.025</v>
      </c>
      <c r="E26" s="2">
        <v>0.75</v>
      </c>
      <c r="F26" s="14">
        <v>0</v>
      </c>
      <c r="G26" s="2">
        <v>0.0311</v>
      </c>
      <c r="H26" s="2">
        <v>0.0106</v>
      </c>
      <c r="I26" s="2">
        <f t="shared" si="0"/>
        <v>0.8038585209003216</v>
      </c>
      <c r="J26" s="2">
        <f t="shared" si="1"/>
        <v>2.358490566037736</v>
      </c>
      <c r="K26" s="2">
        <f t="shared" si="2"/>
        <v>3.277526152309965</v>
      </c>
    </row>
    <row r="27" spans="2:11" ht="12.75">
      <c r="B27">
        <f t="shared" si="4"/>
        <v>8</v>
      </c>
      <c r="C27" s="10">
        <f t="shared" si="3"/>
        <v>8</v>
      </c>
      <c r="D27" s="2">
        <v>0.025</v>
      </c>
      <c r="E27" s="2">
        <v>0.75</v>
      </c>
      <c r="F27" s="14">
        <v>0</v>
      </c>
      <c r="G27" s="2">
        <v>0.03</v>
      </c>
      <c r="H27" s="2">
        <v>0.0102</v>
      </c>
      <c r="I27" s="2">
        <f t="shared" si="0"/>
        <v>0.8333333333333334</v>
      </c>
      <c r="J27" s="2">
        <f t="shared" si="1"/>
        <v>2.450980392156863</v>
      </c>
      <c r="K27" s="2">
        <f t="shared" si="2"/>
        <v>3.541906958861977</v>
      </c>
    </row>
    <row r="28" spans="2:11" ht="12.75">
      <c r="B28">
        <f t="shared" si="4"/>
        <v>9</v>
      </c>
      <c r="C28" s="10">
        <f t="shared" si="3"/>
        <v>9</v>
      </c>
      <c r="D28" s="2">
        <v>0.025</v>
      </c>
      <c r="E28" s="2">
        <v>0.75</v>
      </c>
      <c r="F28" s="14">
        <v>0</v>
      </c>
      <c r="G28" s="2">
        <v>0.0296</v>
      </c>
      <c r="H28" s="2">
        <v>0.0097</v>
      </c>
      <c r="I28" s="2">
        <f t="shared" si="0"/>
        <v>0.8445945945945946</v>
      </c>
      <c r="J28" s="2">
        <f t="shared" si="1"/>
        <v>2.577319587628866</v>
      </c>
      <c r="K28" s="2">
        <f t="shared" si="2"/>
        <v>3.9528241517046805</v>
      </c>
    </row>
    <row r="29" spans="2:11" ht="12.75">
      <c r="B29">
        <f t="shared" si="4"/>
        <v>10</v>
      </c>
      <c r="C29" s="10">
        <f>C28+1</f>
        <v>10</v>
      </c>
      <c r="D29" s="2">
        <v>0.025</v>
      </c>
      <c r="E29" s="2">
        <v>0.75</v>
      </c>
      <c r="F29" s="14">
        <v>0</v>
      </c>
      <c r="G29" s="2">
        <v>0.0355</v>
      </c>
      <c r="H29" s="2">
        <v>0.0097</v>
      </c>
      <c r="I29" s="2">
        <f t="shared" si="0"/>
        <v>0.7042253521126761</v>
      </c>
      <c r="J29" s="2">
        <f t="shared" si="1"/>
        <v>2.577319587628866</v>
      </c>
      <c r="K29" s="2">
        <f t="shared" si="2"/>
        <v>4.097761940144804</v>
      </c>
    </row>
    <row r="30" spans="2:11" ht="12.75">
      <c r="B30">
        <f t="shared" si="4"/>
        <v>11</v>
      </c>
      <c r="C30" s="10">
        <v>10</v>
      </c>
      <c r="D30" s="2">
        <v>0.025</v>
      </c>
      <c r="E30" s="2">
        <v>0.75</v>
      </c>
      <c r="F30" s="14">
        <v>50</v>
      </c>
      <c r="G30" s="2">
        <v>0.0333</v>
      </c>
      <c r="H30" s="2">
        <v>0.011</v>
      </c>
      <c r="I30" s="2">
        <f t="shared" si="0"/>
        <v>0.7507507507507507</v>
      </c>
      <c r="J30" s="2">
        <f t="shared" si="1"/>
        <v>2.272727272727273</v>
      </c>
      <c r="K30" s="2">
        <f t="shared" si="2"/>
        <v>3.0677750442970217</v>
      </c>
    </row>
    <row r="31" spans="2:11" ht="12.75">
      <c r="B31">
        <f t="shared" si="4"/>
        <v>12</v>
      </c>
      <c r="C31" s="10">
        <v>10</v>
      </c>
      <c r="D31" s="2">
        <v>0.025</v>
      </c>
      <c r="E31" s="2">
        <v>0.75</v>
      </c>
      <c r="F31" s="14">
        <f>F30+50</f>
        <v>100</v>
      </c>
      <c r="G31" s="2">
        <v>0.037</v>
      </c>
      <c r="H31" s="2">
        <v>0.012</v>
      </c>
      <c r="I31" s="2">
        <f t="shared" si="0"/>
        <v>0.6756756756756758</v>
      </c>
      <c r="J31" s="2">
        <f t="shared" si="1"/>
        <v>2.0833333333333335</v>
      </c>
      <c r="K31" s="2">
        <f t="shared" si="2"/>
        <v>2.5891601060519984</v>
      </c>
    </row>
    <row r="32" spans="2:11" ht="12.75">
      <c r="B32">
        <f t="shared" si="4"/>
        <v>13</v>
      </c>
      <c r="C32" s="10">
        <v>10</v>
      </c>
      <c r="D32" s="2">
        <v>0.025</v>
      </c>
      <c r="E32" s="2">
        <v>0.75</v>
      </c>
      <c r="F32" s="14">
        <f aca="true" t="shared" si="5" ref="F32:F39">F31+50</f>
        <v>150</v>
      </c>
      <c r="G32" s="2">
        <v>0.0411</v>
      </c>
      <c r="H32" s="2">
        <v>0.0134</v>
      </c>
      <c r="I32" s="2">
        <f t="shared" si="0"/>
        <v>0.6082725060827251</v>
      </c>
      <c r="J32" s="2">
        <f t="shared" si="1"/>
        <v>1.8656716417910448</v>
      </c>
      <c r="K32" s="2">
        <f t="shared" si="2"/>
        <v>2.0738234888847558</v>
      </c>
    </row>
    <row r="33" spans="2:11" ht="12.75">
      <c r="B33">
        <f t="shared" si="4"/>
        <v>14</v>
      </c>
      <c r="C33" s="10">
        <v>10</v>
      </c>
      <c r="D33" s="2">
        <v>0.025</v>
      </c>
      <c r="E33" s="2">
        <v>0.75</v>
      </c>
      <c r="F33" s="14">
        <f t="shared" si="5"/>
        <v>200</v>
      </c>
      <c r="G33" s="2">
        <v>0.0433</v>
      </c>
      <c r="H33" s="2">
        <v>0.0138</v>
      </c>
      <c r="I33" s="2">
        <f t="shared" si="0"/>
        <v>0.5773672055427252</v>
      </c>
      <c r="J33" s="2">
        <f t="shared" si="1"/>
        <v>1.8115942028985508</v>
      </c>
      <c r="K33" s="2">
        <f t="shared" si="2"/>
        <v>1.9656804439596132</v>
      </c>
    </row>
    <row r="34" spans="2:11" ht="12.75">
      <c r="B34">
        <f t="shared" si="4"/>
        <v>15</v>
      </c>
      <c r="C34" s="10">
        <v>10</v>
      </c>
      <c r="D34" s="2">
        <v>0.025</v>
      </c>
      <c r="E34" s="2">
        <v>0.75</v>
      </c>
      <c r="F34" s="14">
        <f t="shared" si="5"/>
        <v>250</v>
      </c>
      <c r="G34" s="2">
        <v>0.047</v>
      </c>
      <c r="H34" s="2">
        <v>0.0151</v>
      </c>
      <c r="I34" s="2">
        <f t="shared" si="0"/>
        <v>0.5319148936170213</v>
      </c>
      <c r="J34" s="2">
        <f t="shared" si="1"/>
        <v>1.6556291390728477</v>
      </c>
      <c r="K34" s="2">
        <f t="shared" si="2"/>
        <v>1.6387829280636614</v>
      </c>
    </row>
    <row r="35" spans="2:11" ht="12.75">
      <c r="B35">
        <f t="shared" si="4"/>
        <v>16</v>
      </c>
      <c r="C35" s="10">
        <v>10</v>
      </c>
      <c r="D35" s="2">
        <v>0.025</v>
      </c>
      <c r="E35" s="2">
        <v>0.75</v>
      </c>
      <c r="F35" s="14">
        <f t="shared" si="5"/>
        <v>300</v>
      </c>
      <c r="G35" s="2">
        <v>0.0479</v>
      </c>
      <c r="H35" s="2">
        <v>0.0157</v>
      </c>
      <c r="I35" s="2">
        <f t="shared" si="0"/>
        <v>0.5219206680584552</v>
      </c>
      <c r="J35" s="2">
        <f t="shared" si="1"/>
        <v>1.5923566878980895</v>
      </c>
      <c r="K35" s="2">
        <f t="shared" si="2"/>
        <v>1.5087990918314595</v>
      </c>
    </row>
    <row r="36" spans="2:11" ht="12.75">
      <c r="B36">
        <f>B35+1</f>
        <v>17</v>
      </c>
      <c r="C36" s="10">
        <v>10</v>
      </c>
      <c r="D36" s="2">
        <v>0.025</v>
      </c>
      <c r="E36" s="2">
        <v>0.75</v>
      </c>
      <c r="F36" s="14">
        <f t="shared" si="5"/>
        <v>350</v>
      </c>
      <c r="G36" s="2">
        <v>0.0527</v>
      </c>
      <c r="H36" s="2">
        <v>0.017</v>
      </c>
      <c r="I36" s="2">
        <f t="shared" si="0"/>
        <v>0.4743833017077799</v>
      </c>
      <c r="J36" s="2">
        <f t="shared" si="1"/>
        <v>1.4705882352941175</v>
      </c>
      <c r="K36" s="2">
        <f t="shared" si="2"/>
        <v>1.2917268272308615</v>
      </c>
    </row>
    <row r="37" spans="2:11" ht="12.75">
      <c r="B37">
        <f>B36+1</f>
        <v>18</v>
      </c>
      <c r="C37" s="10">
        <v>10</v>
      </c>
      <c r="D37" s="2">
        <v>0.025</v>
      </c>
      <c r="E37" s="2">
        <v>0.75</v>
      </c>
      <c r="F37" s="14">
        <f t="shared" si="5"/>
        <v>400</v>
      </c>
      <c r="G37" s="2">
        <v>0.0615</v>
      </c>
      <c r="H37" s="2">
        <v>0.02</v>
      </c>
      <c r="I37" s="2">
        <f t="shared" si="0"/>
        <v>0.40650406504065045</v>
      </c>
      <c r="J37" s="2">
        <f t="shared" si="1"/>
        <v>1.25</v>
      </c>
      <c r="K37" s="2">
        <f t="shared" si="2"/>
        <v>0.9315029634036177</v>
      </c>
    </row>
    <row r="38" spans="2:11" ht="12.75">
      <c r="B38">
        <f>B37+1</f>
        <v>19</v>
      </c>
      <c r="C38" s="10">
        <v>10</v>
      </c>
      <c r="D38" s="2">
        <v>0.025</v>
      </c>
      <c r="E38" s="2">
        <v>0.75</v>
      </c>
      <c r="F38" s="14">
        <f t="shared" si="5"/>
        <v>450</v>
      </c>
      <c r="G38" s="2">
        <v>0.0565</v>
      </c>
      <c r="H38" s="2">
        <v>0.0187</v>
      </c>
      <c r="I38" s="2">
        <f t="shared" si="0"/>
        <v>0.4424778761061947</v>
      </c>
      <c r="J38" s="2">
        <f t="shared" si="1"/>
        <v>1.3368983957219251</v>
      </c>
      <c r="K38" s="2">
        <f t="shared" si="2"/>
        <v>1.061007099760272</v>
      </c>
    </row>
    <row r="39" spans="2:11" ht="12.75">
      <c r="B39">
        <f>B38+1</f>
        <v>20</v>
      </c>
      <c r="C39" s="10">
        <v>10</v>
      </c>
      <c r="D39" s="2">
        <v>0.025</v>
      </c>
      <c r="E39" s="2">
        <v>0.75</v>
      </c>
      <c r="F39" s="14">
        <f t="shared" si="5"/>
        <v>500</v>
      </c>
      <c r="G39" s="2">
        <v>0.0702</v>
      </c>
      <c r="H39" s="2">
        <v>0.0233</v>
      </c>
      <c r="I39" s="2">
        <f t="shared" si="0"/>
        <v>0.3561253561253562</v>
      </c>
      <c r="J39" s="2">
        <f t="shared" si="1"/>
        <v>1.0729613733905579</v>
      </c>
      <c r="K39" s="2">
        <f t="shared" si="2"/>
        <v>0.6829472263418269</v>
      </c>
    </row>
  </sheetData>
  <sheetProtection/>
  <mergeCells count="2">
    <mergeCell ref="B4:K5"/>
    <mergeCell ref="B6:K7"/>
  </mergeCells>
  <printOptions/>
  <pageMargins left="0.75" right="0.75" top="1" bottom="1" header="0.5" footer="0.5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Technology Services</cp:lastModifiedBy>
  <cp:lastPrinted>2011-10-04T13:16:07Z</cp:lastPrinted>
  <dcterms:created xsi:type="dcterms:W3CDTF">2009-10-06T18:20:35Z</dcterms:created>
  <dcterms:modified xsi:type="dcterms:W3CDTF">2012-10-05T15:05:46Z</dcterms:modified>
  <cp:category/>
  <cp:version/>
  <cp:contentType/>
  <cp:contentStatus/>
</cp:coreProperties>
</file>